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onika Leśniewska\Desktop\"/>
    </mc:Choice>
  </mc:AlternateContent>
  <xr:revisionPtr revIDLastSave="0" documentId="13_ncr:1_{79C4282A-49A9-4A97-BDE3-3631BE194461}" xr6:coauthVersionLast="45" xr6:coauthVersionMax="45" xr10:uidLastSave="{00000000-0000-0000-0000-000000000000}"/>
  <bookViews>
    <workbookView xWindow="-120" yWindow="-120" windowWidth="29040" windowHeight="15840" xr2:uid="{BAC6C021-B7A8-4D5D-AFF7-1017A03B9ACF}"/>
  </bookViews>
  <sheets>
    <sheet name="Kwestionariusz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2" l="1"/>
  <c r="K9" i="2"/>
  <c r="K10" i="2"/>
  <c r="K11" i="2"/>
  <c r="F46" i="2" s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8" i="2"/>
  <c r="E46" i="2" s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8" i="2"/>
  <c r="D46" i="2" s="1"/>
  <c r="D73" i="2" l="1"/>
  <c r="E76" i="2" s="1"/>
  <c r="C78" i="2" s="1"/>
  <c r="D87" i="2"/>
  <c r="D86" i="2"/>
  <c r="D85" i="2"/>
  <c r="D84" i="2"/>
  <c r="D83" i="2"/>
  <c r="G63" i="2"/>
  <c r="G62" i="2"/>
  <c r="G61" i="2"/>
  <c r="G60" i="2"/>
  <c r="G59" i="2"/>
  <c r="G58" i="2"/>
  <c r="G57" i="2"/>
  <c r="G56" i="2"/>
  <c r="G55" i="2"/>
  <c r="G54" i="2"/>
  <c r="D88" i="2" l="1"/>
  <c r="C90" i="2" s="1"/>
  <c r="C65" i="2"/>
  <c r="C48" i="2" l="1"/>
  <c r="C49" i="2" s="1"/>
  <c r="C66" i="2" s="1"/>
  <c r="C79" i="2" s="1"/>
  <c r="C91" i="2" s="1"/>
  <c r="D96" i="2" s="1"/>
  <c r="D97" i="2" s="1"/>
</calcChain>
</file>

<file path=xl/sharedStrings.xml><?xml version="1.0" encoding="utf-8"?>
<sst xmlns="http://schemas.openxmlformats.org/spreadsheetml/2006/main" count="106" uniqueCount="97">
  <si>
    <t xml:space="preserve">Horowitz / Wielosystemowy Syndrom Chorób Zakaźnych (MSIDS)  - Lista symptomów choroby </t>
  </si>
  <si>
    <t xml:space="preserve">Kwestionariusz określający prawdopodobieństwo wystąpienia chorób odkleszczowych i spowodowanych przez nie zaburzeń </t>
  </si>
  <si>
    <t>Część I</t>
  </si>
  <si>
    <t>Jak często występowały poniższe objawy w ciągu ostatnich 30 dni:</t>
  </si>
  <si>
    <r>
      <rPr>
        <b/>
        <i/>
        <sz val="10"/>
        <color indexed="8"/>
        <rFont val="Calibri"/>
        <family val="2"/>
        <charset val="238"/>
      </rPr>
      <t>Jak prawidłowo wypełnić poniższą tabelę?</t>
    </r>
    <r>
      <rPr>
        <i/>
        <sz val="10"/>
        <color indexed="8"/>
        <rFont val="Calibri"/>
        <family val="2"/>
        <charset val="238"/>
      </rPr>
      <t xml:space="preserve">Przy każdym pytaniu wstaw znak </t>
    </r>
    <r>
      <rPr>
        <i/>
        <sz val="10"/>
        <color rgb="FFFF0000"/>
        <rFont val="Calibri"/>
        <family val="2"/>
        <charset val="238"/>
      </rPr>
      <t>"X"</t>
    </r>
    <r>
      <rPr>
        <i/>
        <sz val="10"/>
        <color indexed="8"/>
        <rFont val="Calibri"/>
        <family val="2"/>
        <charset val="238"/>
      </rPr>
      <t xml:space="preserve"> w kolumnie odpowiedzi, która Cię dotyczy, 
np. jeżeli w pierwszym pytaniu chcesz odpowiedzieć "cały czas" to w kolumnie "cały czas" przy tym pytaniu wstaw znak </t>
    </r>
    <r>
      <rPr>
        <i/>
        <sz val="10"/>
        <color rgb="FFFF0000"/>
        <rFont val="Calibri"/>
        <family val="2"/>
        <charset val="238"/>
      </rPr>
      <t>"X"</t>
    </r>
    <r>
      <rPr>
        <i/>
        <sz val="10"/>
        <color indexed="8"/>
        <rFont val="Calibri"/>
        <family val="2"/>
        <charset val="238"/>
      </rPr>
      <t>.</t>
    </r>
  </si>
  <si>
    <t>L.p.</t>
  </si>
  <si>
    <t>Częstotliwość występownia symptomów</t>
  </si>
  <si>
    <t>Nigdy</t>
  </si>
  <si>
    <t>Czasami</t>
  </si>
  <si>
    <t>Większość czasu</t>
  </si>
  <si>
    <t>Cały czas</t>
  </si>
  <si>
    <t>Nie dotyczy</t>
  </si>
  <si>
    <t>Niewyjaśnione gorączki, poty, dreszcze lub uderzenia gorąca</t>
  </si>
  <si>
    <r>
      <t>Niewyjaśnione</t>
    </r>
    <r>
      <rPr>
        <sz val="10"/>
        <rFont val="Calibri"/>
        <family val="2"/>
        <charset val="238"/>
      </rPr>
      <t xml:space="preserve"> utrata wagi</t>
    </r>
    <r>
      <rPr>
        <sz val="10"/>
        <color indexed="8"/>
        <rFont val="Calibri"/>
        <family val="2"/>
        <charset val="238"/>
      </rPr>
      <t xml:space="preserve"> lub przybieranie na wadze</t>
    </r>
  </si>
  <si>
    <t>Ogólne zmęczenie i/lub osłabienie</t>
  </si>
  <si>
    <t>Niewyjaśnione wypadanie włosów</t>
  </si>
  <si>
    <t>Powiększone węzły chłonne</t>
  </si>
  <si>
    <t>Ból gardła</t>
  </si>
  <si>
    <t>Bóle jąder lub miednicy</t>
  </si>
  <si>
    <t>Niewyjaśnione zaburzenia miesiączkowania</t>
  </si>
  <si>
    <t>Niewyjaśniony mlekotok lub ból piersi</t>
  </si>
  <si>
    <t>Wrażliwy pęcherz i zaburzenia funkcji pęcherza</t>
  </si>
  <si>
    <t>Dysfunkcja seksualna, spadek libido</t>
  </si>
  <si>
    <t>Rozstrój żołądka</t>
  </si>
  <si>
    <t>Zaburzenia w wypróżnianiu (zaparcia lub biegunki)</t>
  </si>
  <si>
    <t>Ból klatki piersiowej lub nadwrażliwość żeber</t>
  </si>
  <si>
    <t>Duszności lub kaszel</t>
  </si>
  <si>
    <t>Palpitacje serca, nierówny puls, blok serca</t>
  </si>
  <si>
    <t>Szmery w sercu lub wypadanie płatka zastawki</t>
  </si>
  <si>
    <t>Obrzęk i/lub ból stawów</t>
  </si>
  <si>
    <t>Sztywność karku lub pleców</t>
  </si>
  <si>
    <t>Ból lub kurcze mięśni</t>
  </si>
  <si>
    <t>Drganie, tiki twarzy lub innych mięśni</t>
  </si>
  <si>
    <t>Bóle głowy</t>
  </si>
  <si>
    <t>Sztywność lub ból karku</t>
  </si>
  <si>
    <t>Mrowienie, drętwienie, pieczenie lub uczucie kłucia w mięśniach</t>
  </si>
  <si>
    <t>Paraliż twarzy (paraliż nerwu twarzowego)</t>
  </si>
  <si>
    <t>Choroba lokomocyjna, zawroty głowy</t>
  </si>
  <si>
    <t>Uczucie pustki w głowie, słaba równowaga, trudności w chodzeniu</t>
  </si>
  <si>
    <t>Dreszcze</t>
  </si>
  <si>
    <t>Zamęt w głowie, trudności z myśleniem</t>
  </si>
  <si>
    <t>Problemy z koncentracją lub czytaniem</t>
  </si>
  <si>
    <t>Zapominanie, słaba pamięć krótkotrwała</t>
  </si>
  <si>
    <t>Dezorientacja: gubienie się, udanie się do miejsca niezgodnego z zamierzeniem</t>
  </si>
  <si>
    <t>Trudności w mówieniu lub swobodnym pisaniu</t>
  </si>
  <si>
    <t>Huśtawki nastrojów, drażliwość, depresja</t>
  </si>
  <si>
    <t>Zaburzenia snu: za długi sen, za krótki sen, wczesne budzenie się</t>
  </si>
  <si>
    <t>Nasilone objawy lub "kac" po spożyciu alkoholu</t>
  </si>
  <si>
    <t xml:space="preserve">Wynik Części I: </t>
  </si>
  <si>
    <t xml:space="preserve">Bieżący wynik: </t>
  </si>
  <si>
    <t>Część II</t>
  </si>
  <si>
    <t>Twoje punkty</t>
  </si>
  <si>
    <t xml:space="preserve">Miałeś ukąszenie kleszcza bez towarzyszącej wysypki oraz bez objawów grypopodobnych </t>
  </si>
  <si>
    <t>Miałeś ukąszenie kleszcza, rumień migrujący lub wysypkę, a po nich objawy grypopodobne</t>
  </si>
  <si>
    <t>Doświadczasz wędrujących bóli mięśniowych</t>
  </si>
  <si>
    <t>Doświadczasz wędrujących bóli stawów</t>
  </si>
  <si>
    <t>Zdiagnozowano u ciebie wcześniej zespół przewlekłego zmęczenia lub fibromialgię (ból w punktach symetrycznie rozmieszczonych na ciele, wrażliwych na ucisk, któremu towarzyszy uczucie przewlekłego zmęczenia, wrażenie sztywności oraz sen nie powodujący poczucia odpoczynku)</t>
  </si>
  <si>
    <t>Zdiagnozowano u ciebie wcześniej chorobę autoimmunologiczną (toczeń, stwardnienie rozsiane, reumatoidalne zapalenie stawów)</t>
  </si>
  <si>
    <t>Miałeś pozytywny wynik testów  (ELISA, Western Blot, PCR lub inne)</t>
  </si>
  <si>
    <t>Wynik części II:</t>
  </si>
  <si>
    <t>Część III</t>
  </si>
  <si>
    <t>Opis</t>
  </si>
  <si>
    <t>dni</t>
  </si>
  <si>
    <t xml:space="preserve">Punty, które są dodane do bieżącego wyniku za sumę dni z powyższej tabeli </t>
  </si>
  <si>
    <t>0-5 dni = 1 pkt     /     6-12 dni = 2 pkt.     /     13-20 dni = 3 pkt.     /     21-30 dni = 4 pkt.</t>
  </si>
  <si>
    <t>Wynik części III:</t>
  </si>
  <si>
    <t>Część IV</t>
  </si>
  <si>
    <r>
      <t xml:space="preserve">Ta część uzupełnia się automatycznie na podstawie odpowiedzi z Części I. 
</t>
    </r>
    <r>
      <rPr>
        <i/>
        <sz val="10"/>
        <color indexed="8"/>
        <rFont val="Calibri"/>
        <family val="2"/>
        <charset val="238"/>
      </rPr>
      <t>Otrzymujesz 5 punktów do bieżącego wyniku, jeżeli w Części I zaznaczyłeś "cały czas" we WSZYSTKICH poniższych objawach.</t>
    </r>
  </si>
  <si>
    <t>Zaburzenia snu: za długi sen, za krótki sem, wczesne budzenie się</t>
  </si>
  <si>
    <t>Wynik części IV:</t>
  </si>
  <si>
    <t xml:space="preserve">Łączna punktacja </t>
  </si>
  <si>
    <t>Łączna liczba punktów uzyskanych w tym teście:</t>
  </si>
  <si>
    <r>
      <rPr>
        <sz val="11.5"/>
        <color indexed="8"/>
        <rFont val="Calibri"/>
        <family val="2"/>
        <charset val="238"/>
      </rPr>
      <t xml:space="preserve">Zgodnie z poniższą skalą, </t>
    </r>
    <r>
      <rPr>
        <b/>
        <sz val="11.5"/>
        <color indexed="8"/>
        <rFont val="Calibri"/>
        <family val="2"/>
        <charset val="238"/>
      </rPr>
      <t xml:space="preserve">choroba odkleszcowa w Twoim przypadku: </t>
    </r>
  </si>
  <si>
    <r>
      <t xml:space="preserve">0 - 24         </t>
    </r>
    <r>
      <rPr>
        <b/>
        <sz val="10"/>
        <color indexed="8"/>
        <rFont val="Symbol"/>
        <family val="1"/>
        <charset val="2"/>
      </rPr>
      <t xml:space="preserve">® </t>
    </r>
    <r>
      <rPr>
        <b/>
        <sz val="10"/>
        <color indexed="8"/>
        <rFont val="Calibri"/>
        <family val="2"/>
        <charset val="238"/>
      </rPr>
      <t xml:space="preserve"> Choroba odkleszczowa</t>
    </r>
  </si>
  <si>
    <t>nie wydaje się prawdopodobna</t>
  </si>
  <si>
    <r>
      <t xml:space="preserve">25 - 44         </t>
    </r>
    <r>
      <rPr>
        <b/>
        <sz val="10"/>
        <color indexed="8"/>
        <rFont val="Symbol"/>
        <family val="1"/>
        <charset val="2"/>
      </rPr>
      <t>®</t>
    </r>
    <r>
      <rPr>
        <b/>
        <sz val="10"/>
        <color indexed="8"/>
        <rFont val="Calibri"/>
        <family val="2"/>
        <charset val="238"/>
      </rPr>
      <t xml:space="preserve">  Choroba odkleszczowa</t>
    </r>
  </si>
  <si>
    <t>jest możliwa</t>
  </si>
  <si>
    <r>
      <t xml:space="preserve">45 - 62         </t>
    </r>
    <r>
      <rPr>
        <b/>
        <sz val="10"/>
        <color indexed="8"/>
        <rFont val="Symbol"/>
        <family val="1"/>
        <charset val="2"/>
      </rPr>
      <t>®</t>
    </r>
    <r>
      <rPr>
        <b/>
        <sz val="10"/>
        <color indexed="8"/>
        <rFont val="Calibri"/>
        <family val="2"/>
        <charset val="238"/>
      </rPr>
      <t xml:space="preserve">  Choroba odkleszczowa</t>
    </r>
  </si>
  <si>
    <t>jest prawdopodobna</t>
  </si>
  <si>
    <r>
      <t xml:space="preserve">63 i więcej  </t>
    </r>
    <r>
      <rPr>
        <b/>
        <sz val="10"/>
        <color indexed="8"/>
        <rFont val="Symbol"/>
        <family val="1"/>
        <charset val="2"/>
      </rPr>
      <t>®</t>
    </r>
    <r>
      <rPr>
        <b/>
        <sz val="10"/>
        <color indexed="8"/>
        <rFont val="Calibri"/>
        <family val="2"/>
        <charset val="238"/>
      </rPr>
      <t xml:space="preserve">  Choroba odkleszczowa</t>
    </r>
  </si>
  <si>
    <t>jest bardzo prawdopodobna</t>
  </si>
  <si>
    <t>Twoje imię i nazwisko:</t>
  </si>
  <si>
    <t>Data:</t>
  </si>
  <si>
    <t>Liczba dni</t>
  </si>
  <si>
    <t>Ogólne zmęczenie i / lub osłabienie</t>
  </si>
  <si>
    <t>Obrzęk i / lub ból stawów</t>
  </si>
  <si>
    <t>Oczy / wzrok: podwójne lub nieostre widzenie</t>
  </si>
  <si>
    <t>Uszy / słuch: brzęczenie, dzwonienie, ból ucha</t>
  </si>
  <si>
    <r>
      <t>Twoja odpowiedź
"</t>
    </r>
    <r>
      <rPr>
        <b/>
        <sz val="10"/>
        <color rgb="FFFF0000"/>
        <rFont val="Calibri"/>
        <family val="2"/>
        <charset val="238"/>
      </rPr>
      <t>tak</t>
    </r>
    <r>
      <rPr>
        <b/>
        <sz val="10"/>
        <rFont val="Calibri"/>
        <family val="2"/>
        <charset val="238"/>
      </rPr>
      <t>" lub "</t>
    </r>
    <r>
      <rPr>
        <b/>
        <sz val="10"/>
        <color rgb="FFFF0000"/>
        <rFont val="Calibri"/>
        <family val="2"/>
        <charset val="238"/>
      </rPr>
      <t>nie</t>
    </r>
    <r>
      <rPr>
        <b/>
        <sz val="10"/>
        <rFont val="Calibri"/>
        <family val="2"/>
        <charset val="238"/>
      </rPr>
      <t>"</t>
    </r>
  </si>
  <si>
    <r>
      <t>Odpowiedz na poniższe stwierdzenia wpisując "</t>
    </r>
    <r>
      <rPr>
        <b/>
        <i/>
        <sz val="10"/>
        <color rgb="FFFF0000"/>
        <rFont val="Calibri"/>
        <family val="2"/>
        <charset val="238"/>
      </rPr>
      <t>tak</t>
    </r>
    <r>
      <rPr>
        <b/>
        <i/>
        <sz val="10"/>
        <color indexed="8"/>
        <rFont val="Calibri"/>
        <family val="2"/>
        <charset val="238"/>
      </rPr>
      <t>" lub "</t>
    </r>
    <r>
      <rPr>
        <b/>
        <i/>
        <sz val="10"/>
        <color rgb="FFFF0000"/>
        <rFont val="Calibri"/>
        <family val="2"/>
        <charset val="238"/>
      </rPr>
      <t>nie</t>
    </r>
    <r>
      <rPr>
        <b/>
        <i/>
        <sz val="10"/>
        <color indexed="8"/>
        <rFont val="Calibri"/>
        <family val="2"/>
        <charset val="238"/>
      </rPr>
      <t xml:space="preserve">" w kolumnę </t>
    </r>
    <r>
      <rPr>
        <b/>
        <i/>
        <sz val="10"/>
        <rFont val="Calibri"/>
        <family val="2"/>
        <charset val="238"/>
      </rPr>
      <t>"</t>
    </r>
    <r>
      <rPr>
        <b/>
        <i/>
        <sz val="10"/>
        <color rgb="FFFF0000"/>
        <rFont val="Calibri"/>
        <family val="2"/>
        <charset val="238"/>
      </rPr>
      <t>Twoja odpowiedź</t>
    </r>
    <r>
      <rPr>
        <b/>
        <i/>
        <sz val="10"/>
        <rFont val="Calibri"/>
        <family val="2"/>
        <charset val="238"/>
      </rPr>
      <t>"</t>
    </r>
    <r>
      <rPr>
        <b/>
        <i/>
        <sz val="10"/>
        <color indexed="8"/>
        <rFont val="Calibri"/>
        <family val="2"/>
        <charset val="238"/>
      </rPr>
      <t>.</t>
    </r>
    <r>
      <rPr>
        <i/>
        <sz val="10"/>
        <color indexed="8"/>
        <rFont val="Calibri"/>
        <family val="2"/>
        <charset val="238"/>
      </rPr>
      <t xml:space="preserve"> 
</t>
    </r>
    <r>
      <rPr>
        <i/>
        <sz val="10"/>
        <rFont val="Calibri"/>
        <family val="2"/>
        <charset val="238"/>
      </rPr>
      <t>(Formularz sam przyporządkuje odpowiednią liczbę punktów do twojej odpowiedzi.)</t>
    </r>
  </si>
  <si>
    <t>Mieszkasz w rejonie określanym jako endemiczny dla boreliozy (północna część kraju, szczególnie województwo podlaskie, warmińsko-mazurskie i zachodniopomorskie)</t>
  </si>
  <si>
    <t>U członka twojej rodziny zdiagnozowano boreliozę lub inną chorobę odkleszczową</t>
  </si>
  <si>
    <t>Doświadczasz mrowienia / palenia / drętwienia, które wędruje oraz pojawia się i znika</t>
  </si>
  <si>
    <r>
      <t xml:space="preserve">Odpowiedz na poniższe pytania, wpisując odpowiednią liczbę dni w kolumnę </t>
    </r>
    <r>
      <rPr>
        <b/>
        <i/>
        <sz val="10"/>
        <rFont val="Calibri"/>
        <family val="2"/>
        <charset val="238"/>
      </rPr>
      <t>"</t>
    </r>
    <r>
      <rPr>
        <b/>
        <i/>
        <sz val="10"/>
        <color rgb="FFFF0000"/>
        <rFont val="Calibri"/>
        <family val="2"/>
        <charset val="238"/>
      </rPr>
      <t>liczba dni</t>
    </r>
    <r>
      <rPr>
        <b/>
        <i/>
        <sz val="10"/>
        <rFont val="Calibri"/>
        <family val="2"/>
        <charset val="238"/>
      </rPr>
      <t>".</t>
    </r>
  </si>
  <si>
    <t>Przez ile z ostatnich 30 dni twój stan zdrowia fizycznego był zły?</t>
  </si>
  <si>
    <t xml:space="preserve">Przez ile z ostatnich 30 dni twój stan zdrowia psychicznego był zły? </t>
  </si>
  <si>
    <t>Porównaj swój wynik z punktacją dr. Horowitza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</si>
</sst>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B0F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.5"/>
      <color indexed="8"/>
      <name val="Calibri"/>
      <family val="2"/>
      <charset val="238"/>
    </font>
    <font>
      <b/>
      <sz val="11.5"/>
      <color indexed="8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0"/>
      <color indexed="8"/>
      <name val="Symbol"/>
      <family val="1"/>
      <charset val="2"/>
    </font>
    <font>
      <b/>
      <sz val="14"/>
      <color theme="0"/>
      <name val="Calibri"/>
      <family val="2"/>
      <charset val="238"/>
    </font>
    <font>
      <b/>
      <sz val="10"/>
      <color rgb="FF7030A0"/>
      <name val="Calibri"/>
      <family val="2"/>
      <charset val="238"/>
    </font>
    <font>
      <sz val="10"/>
      <color theme="0"/>
      <name val="Calibri"/>
      <family val="2"/>
      <charset val="238"/>
    </font>
    <font>
      <b/>
      <i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A9EDE7"/>
        <bgColor indexed="64"/>
      </patternFill>
    </fill>
  </fills>
  <borders count="5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left"/>
    </xf>
    <xf numFmtId="0" fontId="1" fillId="0" borderId="21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/>
    <xf numFmtId="0" fontId="3" fillId="0" borderId="9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/>
    <xf numFmtId="49" fontId="15" fillId="2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 wrapText="1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/>
    <xf numFmtId="1" fontId="3" fillId="0" borderId="1" xfId="0" applyNumberFormat="1" applyFont="1" applyBorder="1"/>
    <xf numFmtId="0" fontId="3" fillId="0" borderId="4" xfId="0" applyFont="1" applyBorder="1" applyAlignment="1">
      <alignment horizontal="left"/>
    </xf>
    <xf numFmtId="1" fontId="4" fillId="0" borderId="4" xfId="0" applyNumberFormat="1" applyFont="1" applyBorder="1"/>
    <xf numFmtId="1" fontId="3" fillId="0" borderId="4" xfId="0" applyNumberFormat="1" applyFont="1" applyBorder="1"/>
    <xf numFmtId="0" fontId="1" fillId="0" borderId="6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/>
    <xf numFmtId="1" fontId="1" fillId="0" borderId="1" xfId="0" applyNumberFormat="1" applyFont="1" applyBorder="1"/>
    <xf numFmtId="1" fontId="1" fillId="0" borderId="2" xfId="0" applyNumberFormat="1" applyFont="1" applyBorder="1"/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5" xfId="0" applyFont="1" applyBorder="1"/>
    <xf numFmtId="1" fontId="1" fillId="0" borderId="35" xfId="0" applyNumberFormat="1" applyFont="1" applyBorder="1" applyAlignment="1">
      <alignment vertical="center"/>
    </xf>
    <xf numFmtId="1" fontId="11" fillId="0" borderId="2" xfId="0" applyNumberFormat="1" applyFont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left"/>
    </xf>
    <xf numFmtId="0" fontId="1" fillId="0" borderId="39" xfId="0" applyFont="1" applyBorder="1"/>
    <xf numFmtId="0" fontId="3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5" xfId="0" applyFont="1" applyBorder="1"/>
    <xf numFmtId="0" fontId="1" fillId="0" borderId="0" xfId="0" applyFont="1"/>
    <xf numFmtId="0" fontId="11" fillId="0" borderId="3" xfId="0" applyFont="1" applyBorder="1" applyAlignment="1">
      <alignment horizontal="right" vertical="center"/>
    </xf>
    <xf numFmtId="1" fontId="11" fillId="0" borderId="3" xfId="0" applyNumberFormat="1" applyFont="1" applyBorder="1" applyAlignment="1">
      <alignment horizontal="left" vertical="center"/>
    </xf>
    <xf numFmtId="0" fontId="1" fillId="0" borderId="3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0" fontId="1" fillId="0" borderId="53" xfId="0" applyFont="1" applyBorder="1"/>
    <xf numFmtId="1" fontId="1" fillId="0" borderId="52" xfId="0" applyNumberFormat="1" applyFont="1" applyBorder="1"/>
    <xf numFmtId="1" fontId="1" fillId="0" borderId="3" xfId="0" applyNumberFormat="1" applyFont="1" applyBorder="1"/>
    <xf numFmtId="1" fontId="3" fillId="0" borderId="35" xfId="0" applyNumberFormat="1" applyFont="1" applyBorder="1" applyAlignment="1">
      <alignment horizontal="center"/>
    </xf>
    <xf numFmtId="0" fontId="1" fillId="0" borderId="36" xfId="0" applyFont="1" applyBorder="1"/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/>
    </xf>
    <xf numFmtId="1" fontId="21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1" fontId="21" fillId="0" borderId="0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right"/>
    </xf>
    <xf numFmtId="1" fontId="3" fillId="4" borderId="19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1" fontId="15" fillId="4" borderId="26" xfId="0" applyNumberFormat="1" applyFont="1" applyFill="1" applyBorder="1" applyAlignment="1">
      <alignment horizontal="center" vertical="center"/>
    </xf>
    <xf numFmtId="1" fontId="14" fillId="4" borderId="37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top" wrapText="1"/>
    </xf>
    <xf numFmtId="0" fontId="1" fillId="0" borderId="54" xfId="0" applyFont="1" applyBorder="1"/>
    <xf numFmtId="0" fontId="3" fillId="0" borderId="3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1" fontId="18" fillId="0" borderId="28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top"/>
    </xf>
    <xf numFmtId="1" fontId="3" fillId="0" borderId="29" xfId="0" applyNumberFormat="1" applyFont="1" applyBorder="1" applyAlignment="1">
      <alignment horizontal="center" vertical="top"/>
    </xf>
    <xf numFmtId="1" fontId="3" fillId="4" borderId="27" xfId="0" applyNumberFormat="1" applyFont="1" applyFill="1" applyBorder="1" applyAlignment="1">
      <alignment horizontal="center" vertical="center"/>
    </xf>
    <xf numFmtId="1" fontId="3" fillId="4" borderId="29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1" fontId="1" fillId="0" borderId="47" xfId="0" applyNumberFormat="1" applyFont="1" applyBorder="1" applyAlignment="1">
      <alignment horizontal="left" vertical="center"/>
    </xf>
    <xf numFmtId="1" fontId="1" fillId="0" borderId="51" xfId="0" applyNumberFormat="1" applyFont="1" applyBorder="1" applyAlignment="1">
      <alignment horizontal="left" vertical="center"/>
    </xf>
    <xf numFmtId="1" fontId="1" fillId="0" borderId="45" xfId="0" applyNumberFormat="1" applyFont="1" applyBorder="1" applyAlignment="1" applyProtection="1">
      <alignment horizontal="center" vertical="center"/>
      <protection locked="0"/>
    </xf>
    <xf numFmtId="1" fontId="1" fillId="0" borderId="46" xfId="0" applyNumberFormat="1" applyFont="1" applyBorder="1" applyAlignment="1" applyProtection="1">
      <alignment horizontal="center" vertical="center"/>
      <protection locked="0"/>
    </xf>
    <xf numFmtId="1" fontId="1" fillId="0" borderId="47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A9EDE7"/>
      <color rgb="FFABFFFD"/>
      <color rgb="FF00CDC8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63E58-7869-4819-87F4-F96C992D3EF7}">
  <dimension ref="A1:K4114"/>
  <sheetViews>
    <sheetView showGridLines="0" tabSelected="1" workbookViewId="0">
      <selection activeCell="H1" sqref="H1"/>
    </sheetView>
  </sheetViews>
  <sheetFormatPr defaultColWidth="0" defaultRowHeight="15" zeroHeight="1" x14ac:dyDescent="0.25"/>
  <cols>
    <col min="1" max="1" width="3.42578125" customWidth="1"/>
    <col min="2" max="2" width="49.28515625" customWidth="1"/>
    <col min="3" max="4" width="9.140625" customWidth="1"/>
    <col min="5" max="5" width="8.85546875" customWidth="1"/>
    <col min="6" max="7" width="9.7109375" customWidth="1"/>
    <col min="8" max="8" width="5.5703125" customWidth="1"/>
    <col min="9" max="16384" width="9.140625" hidden="1"/>
  </cols>
  <sheetData>
    <row r="1" spans="1:11" ht="18.75" x14ac:dyDescent="0.25">
      <c r="A1" s="185" t="s">
        <v>0</v>
      </c>
      <c r="B1" s="185"/>
      <c r="C1" s="185"/>
      <c r="D1" s="185"/>
      <c r="E1" s="185"/>
      <c r="F1" s="185"/>
      <c r="G1" s="185"/>
    </row>
    <row r="2" spans="1:11" x14ac:dyDescent="0.25">
      <c r="A2" s="186" t="s">
        <v>1</v>
      </c>
      <c r="B2" s="186"/>
      <c r="C2" s="186"/>
      <c r="D2" s="186"/>
      <c r="E2" s="186"/>
      <c r="F2" s="186"/>
      <c r="G2" s="186"/>
    </row>
    <row r="3" spans="1:11" ht="9" customHeight="1" thickBot="1" x14ac:dyDescent="0.3">
      <c r="A3" s="76"/>
      <c r="B3" s="76"/>
      <c r="C3" s="76"/>
      <c r="D3" s="76"/>
      <c r="E3" s="76"/>
      <c r="F3" s="76"/>
      <c r="G3" s="76"/>
    </row>
    <row r="4" spans="1:11" ht="18.75" x14ac:dyDescent="0.25">
      <c r="A4" s="187" t="s">
        <v>2</v>
      </c>
      <c r="B4" s="188"/>
      <c r="C4" s="188"/>
      <c r="D4" s="188"/>
      <c r="E4" s="188"/>
      <c r="F4" s="188"/>
      <c r="G4" s="189"/>
    </row>
    <row r="5" spans="1:11" ht="15.75" x14ac:dyDescent="0.25">
      <c r="A5" s="190" t="s">
        <v>3</v>
      </c>
      <c r="B5" s="191"/>
      <c r="C5" s="191"/>
      <c r="D5" s="191"/>
      <c r="E5" s="191"/>
      <c r="F5" s="191"/>
      <c r="G5" s="192"/>
    </row>
    <row r="6" spans="1:11" ht="30.75" customHeight="1" thickBot="1" x14ac:dyDescent="0.3">
      <c r="A6" s="193" t="s">
        <v>4</v>
      </c>
      <c r="B6" s="194"/>
      <c r="C6" s="194"/>
      <c r="D6" s="194"/>
      <c r="E6" s="194"/>
      <c r="F6" s="194"/>
      <c r="G6" s="195"/>
    </row>
    <row r="7" spans="1:11" ht="30.75" customHeight="1" x14ac:dyDescent="0.25">
      <c r="A7" s="6" t="s">
        <v>5</v>
      </c>
      <c r="B7" s="7" t="s">
        <v>6</v>
      </c>
      <c r="C7" s="8" t="s">
        <v>7</v>
      </c>
      <c r="D7" s="8" t="s">
        <v>8</v>
      </c>
      <c r="E7" s="9" t="s">
        <v>9</v>
      </c>
      <c r="F7" s="8" t="s">
        <v>10</v>
      </c>
      <c r="G7" s="10" t="s">
        <v>11</v>
      </c>
    </row>
    <row r="8" spans="1:11" x14ac:dyDescent="0.25">
      <c r="A8" s="11">
        <v>1</v>
      </c>
      <c r="B8" s="12" t="s">
        <v>12</v>
      </c>
      <c r="C8" s="13"/>
      <c r="D8" s="13"/>
      <c r="E8" s="13"/>
      <c r="F8" s="13"/>
      <c r="G8" s="14"/>
      <c r="I8" s="107" t="str">
        <f t="shared" ref="I8:I45" si="0">IF(D8="X","1","0")</f>
        <v>0</v>
      </c>
      <c r="J8" s="108" t="str">
        <f t="shared" ref="J8:J45" si="1">IF(E8="X","2","0")</f>
        <v>0</v>
      </c>
      <c r="K8" s="108" t="str">
        <f t="shared" ref="K8:K45" si="2">IF(F8="X","3","0")</f>
        <v>0</v>
      </c>
    </row>
    <row r="9" spans="1:11" x14ac:dyDescent="0.25">
      <c r="A9" s="15">
        <v>2</v>
      </c>
      <c r="B9" s="16" t="s">
        <v>13</v>
      </c>
      <c r="C9" s="17"/>
      <c r="D9" s="17"/>
      <c r="E9" s="17"/>
      <c r="F9" s="17"/>
      <c r="G9" s="18"/>
      <c r="I9" s="107" t="str">
        <f t="shared" si="0"/>
        <v>0</v>
      </c>
      <c r="J9" s="108" t="str">
        <f t="shared" si="1"/>
        <v>0</v>
      </c>
      <c r="K9" s="108" t="str">
        <f t="shared" si="2"/>
        <v>0</v>
      </c>
    </row>
    <row r="10" spans="1:11" x14ac:dyDescent="0.25">
      <c r="A10" s="19">
        <v>3</v>
      </c>
      <c r="B10" s="20" t="s">
        <v>84</v>
      </c>
      <c r="C10" s="21"/>
      <c r="D10" s="21"/>
      <c r="E10" s="21"/>
      <c r="F10" s="21"/>
      <c r="G10" s="22"/>
      <c r="I10" s="107" t="str">
        <f t="shared" si="0"/>
        <v>0</v>
      </c>
      <c r="J10" s="108" t="str">
        <f t="shared" si="1"/>
        <v>0</v>
      </c>
      <c r="K10" s="108" t="str">
        <f t="shared" si="2"/>
        <v>0</v>
      </c>
    </row>
    <row r="11" spans="1:11" x14ac:dyDescent="0.25">
      <c r="A11" s="15">
        <v>4</v>
      </c>
      <c r="B11" s="16" t="s">
        <v>15</v>
      </c>
      <c r="C11" s="17"/>
      <c r="D11" s="17"/>
      <c r="E11" s="17"/>
      <c r="F11" s="17"/>
      <c r="G11" s="18"/>
      <c r="I11" s="107" t="str">
        <f t="shared" si="0"/>
        <v>0</v>
      </c>
      <c r="J11" s="108" t="str">
        <f t="shared" si="1"/>
        <v>0</v>
      </c>
      <c r="K11" s="108" t="str">
        <f t="shared" si="2"/>
        <v>0</v>
      </c>
    </row>
    <row r="12" spans="1:11" x14ac:dyDescent="0.25">
      <c r="A12" s="19">
        <v>5</v>
      </c>
      <c r="B12" s="20" t="s">
        <v>16</v>
      </c>
      <c r="C12" s="21"/>
      <c r="D12" s="21"/>
      <c r="E12" s="21"/>
      <c r="F12" s="21"/>
      <c r="G12" s="22"/>
      <c r="I12" s="107" t="str">
        <f t="shared" si="0"/>
        <v>0</v>
      </c>
      <c r="J12" s="108" t="str">
        <f t="shared" si="1"/>
        <v>0</v>
      </c>
      <c r="K12" s="108" t="str">
        <f t="shared" si="2"/>
        <v>0</v>
      </c>
    </row>
    <row r="13" spans="1:11" x14ac:dyDescent="0.25">
      <c r="A13" s="15">
        <v>6</v>
      </c>
      <c r="B13" s="16" t="s">
        <v>17</v>
      </c>
      <c r="C13" s="17"/>
      <c r="D13" s="17"/>
      <c r="E13" s="17"/>
      <c r="F13" s="17"/>
      <c r="G13" s="18"/>
      <c r="I13" s="107" t="str">
        <f t="shared" si="0"/>
        <v>0</v>
      </c>
      <c r="J13" s="108" t="str">
        <f t="shared" si="1"/>
        <v>0</v>
      </c>
      <c r="K13" s="108" t="str">
        <f t="shared" si="2"/>
        <v>0</v>
      </c>
    </row>
    <row r="14" spans="1:11" x14ac:dyDescent="0.25">
      <c r="A14" s="19">
        <v>7</v>
      </c>
      <c r="B14" s="20" t="s">
        <v>18</v>
      </c>
      <c r="C14" s="21"/>
      <c r="D14" s="21"/>
      <c r="E14" s="21"/>
      <c r="F14" s="21"/>
      <c r="G14" s="22"/>
      <c r="I14" s="107" t="str">
        <f t="shared" si="0"/>
        <v>0</v>
      </c>
      <c r="J14" s="108" t="str">
        <f t="shared" si="1"/>
        <v>0</v>
      </c>
      <c r="K14" s="108" t="str">
        <f t="shared" si="2"/>
        <v>0</v>
      </c>
    </row>
    <row r="15" spans="1:11" x14ac:dyDescent="0.25">
      <c r="A15" s="15">
        <v>8</v>
      </c>
      <c r="B15" s="16" t="s">
        <v>19</v>
      </c>
      <c r="C15" s="17"/>
      <c r="D15" s="17"/>
      <c r="E15" s="17"/>
      <c r="F15" s="17"/>
      <c r="G15" s="18"/>
      <c r="I15" s="107" t="str">
        <f t="shared" si="0"/>
        <v>0</v>
      </c>
      <c r="J15" s="108" t="str">
        <f t="shared" si="1"/>
        <v>0</v>
      </c>
      <c r="K15" s="108" t="str">
        <f t="shared" si="2"/>
        <v>0</v>
      </c>
    </row>
    <row r="16" spans="1:11" x14ac:dyDescent="0.25">
      <c r="A16" s="19">
        <v>9</v>
      </c>
      <c r="B16" s="20" t="s">
        <v>20</v>
      </c>
      <c r="C16" s="21"/>
      <c r="D16" s="21"/>
      <c r="E16" s="21"/>
      <c r="F16" s="21"/>
      <c r="G16" s="22"/>
      <c r="I16" s="107" t="str">
        <f t="shared" si="0"/>
        <v>0</v>
      </c>
      <c r="J16" s="108" t="str">
        <f t="shared" si="1"/>
        <v>0</v>
      </c>
      <c r="K16" s="108" t="str">
        <f t="shared" si="2"/>
        <v>0</v>
      </c>
    </row>
    <row r="17" spans="1:11" x14ac:dyDescent="0.25">
      <c r="A17" s="15">
        <v>10</v>
      </c>
      <c r="B17" s="16" t="s">
        <v>21</v>
      </c>
      <c r="C17" s="17"/>
      <c r="D17" s="17"/>
      <c r="E17" s="17"/>
      <c r="F17" s="17"/>
      <c r="G17" s="18"/>
      <c r="I17" s="107" t="str">
        <f t="shared" si="0"/>
        <v>0</v>
      </c>
      <c r="J17" s="108" t="str">
        <f t="shared" si="1"/>
        <v>0</v>
      </c>
      <c r="K17" s="108" t="str">
        <f t="shared" si="2"/>
        <v>0</v>
      </c>
    </row>
    <row r="18" spans="1:11" x14ac:dyDescent="0.25">
      <c r="A18" s="19">
        <v>11</v>
      </c>
      <c r="B18" s="20" t="s">
        <v>22</v>
      </c>
      <c r="C18" s="21"/>
      <c r="D18" s="21"/>
      <c r="E18" s="21"/>
      <c r="F18" s="21"/>
      <c r="G18" s="22"/>
      <c r="I18" s="107" t="str">
        <f t="shared" si="0"/>
        <v>0</v>
      </c>
      <c r="J18" s="108" t="str">
        <f t="shared" si="1"/>
        <v>0</v>
      </c>
      <c r="K18" s="108" t="str">
        <f t="shared" si="2"/>
        <v>0</v>
      </c>
    </row>
    <row r="19" spans="1:11" x14ac:dyDescent="0.25">
      <c r="A19" s="15">
        <v>12</v>
      </c>
      <c r="B19" s="16" t="s">
        <v>23</v>
      </c>
      <c r="C19" s="17"/>
      <c r="D19" s="17"/>
      <c r="E19" s="17"/>
      <c r="F19" s="17"/>
      <c r="G19" s="18"/>
      <c r="I19" s="107" t="str">
        <f t="shared" si="0"/>
        <v>0</v>
      </c>
      <c r="J19" s="108" t="str">
        <f t="shared" si="1"/>
        <v>0</v>
      </c>
      <c r="K19" s="108" t="str">
        <f t="shared" si="2"/>
        <v>0</v>
      </c>
    </row>
    <row r="20" spans="1:11" x14ac:dyDescent="0.25">
      <c r="A20" s="19">
        <v>13</v>
      </c>
      <c r="B20" s="20" t="s">
        <v>24</v>
      </c>
      <c r="C20" s="21"/>
      <c r="D20" s="21"/>
      <c r="E20" s="21"/>
      <c r="F20" s="21"/>
      <c r="G20" s="22"/>
      <c r="I20" s="107" t="str">
        <f t="shared" si="0"/>
        <v>0</v>
      </c>
      <c r="J20" s="108" t="str">
        <f t="shared" si="1"/>
        <v>0</v>
      </c>
      <c r="K20" s="108" t="str">
        <f t="shared" si="2"/>
        <v>0</v>
      </c>
    </row>
    <row r="21" spans="1:11" x14ac:dyDescent="0.25">
      <c r="A21" s="15">
        <v>14</v>
      </c>
      <c r="B21" s="16" t="s">
        <v>25</v>
      </c>
      <c r="C21" s="17"/>
      <c r="D21" s="17"/>
      <c r="E21" s="17"/>
      <c r="F21" s="17"/>
      <c r="G21" s="18"/>
      <c r="I21" s="107" t="str">
        <f t="shared" si="0"/>
        <v>0</v>
      </c>
      <c r="J21" s="108" t="str">
        <f t="shared" si="1"/>
        <v>0</v>
      </c>
      <c r="K21" s="108" t="str">
        <f t="shared" si="2"/>
        <v>0</v>
      </c>
    </row>
    <row r="22" spans="1:11" x14ac:dyDescent="0.25">
      <c r="A22" s="19">
        <v>15</v>
      </c>
      <c r="B22" s="20" t="s">
        <v>26</v>
      </c>
      <c r="C22" s="21"/>
      <c r="D22" s="21"/>
      <c r="E22" s="21"/>
      <c r="F22" s="21"/>
      <c r="G22" s="22"/>
      <c r="I22" s="107" t="str">
        <f t="shared" si="0"/>
        <v>0</v>
      </c>
      <c r="J22" s="108" t="str">
        <f t="shared" si="1"/>
        <v>0</v>
      </c>
      <c r="K22" s="108" t="str">
        <f t="shared" si="2"/>
        <v>0</v>
      </c>
    </row>
    <row r="23" spans="1:11" x14ac:dyDescent="0.25">
      <c r="A23" s="15">
        <v>16</v>
      </c>
      <c r="B23" s="16" t="s">
        <v>27</v>
      </c>
      <c r="C23" s="17"/>
      <c r="D23" s="17"/>
      <c r="E23" s="17"/>
      <c r="F23" s="17"/>
      <c r="G23" s="18"/>
      <c r="I23" s="107" t="str">
        <f t="shared" si="0"/>
        <v>0</v>
      </c>
      <c r="J23" s="108" t="str">
        <f t="shared" si="1"/>
        <v>0</v>
      </c>
      <c r="K23" s="108" t="str">
        <f t="shared" si="2"/>
        <v>0</v>
      </c>
    </row>
    <row r="24" spans="1:11" x14ac:dyDescent="0.25">
      <c r="A24" s="19">
        <v>17</v>
      </c>
      <c r="B24" s="23" t="s">
        <v>28</v>
      </c>
      <c r="C24" s="21"/>
      <c r="D24" s="21"/>
      <c r="E24" s="21"/>
      <c r="F24" s="21"/>
      <c r="G24" s="22"/>
      <c r="I24" s="107" t="str">
        <f t="shared" si="0"/>
        <v>0</v>
      </c>
      <c r="J24" s="108" t="str">
        <f t="shared" si="1"/>
        <v>0</v>
      </c>
      <c r="K24" s="108" t="str">
        <f t="shared" si="2"/>
        <v>0</v>
      </c>
    </row>
    <row r="25" spans="1:11" x14ac:dyDescent="0.25">
      <c r="A25" s="15">
        <v>18</v>
      </c>
      <c r="B25" s="16" t="s">
        <v>85</v>
      </c>
      <c r="C25" s="17"/>
      <c r="D25" s="17"/>
      <c r="E25" s="17"/>
      <c r="F25" s="17"/>
      <c r="G25" s="18"/>
      <c r="I25" s="107" t="str">
        <f t="shared" si="0"/>
        <v>0</v>
      </c>
      <c r="J25" s="108" t="str">
        <f t="shared" si="1"/>
        <v>0</v>
      </c>
      <c r="K25" s="108" t="str">
        <f t="shared" si="2"/>
        <v>0</v>
      </c>
    </row>
    <row r="26" spans="1:11" x14ac:dyDescent="0.25">
      <c r="A26" s="19">
        <v>19</v>
      </c>
      <c r="B26" s="20" t="s">
        <v>30</v>
      </c>
      <c r="C26" s="21"/>
      <c r="D26" s="21"/>
      <c r="E26" s="21"/>
      <c r="F26" s="21"/>
      <c r="G26" s="22"/>
      <c r="I26" s="107" t="str">
        <f t="shared" si="0"/>
        <v>0</v>
      </c>
      <c r="J26" s="108" t="str">
        <f t="shared" si="1"/>
        <v>0</v>
      </c>
      <c r="K26" s="108" t="str">
        <f t="shared" si="2"/>
        <v>0</v>
      </c>
    </row>
    <row r="27" spans="1:11" x14ac:dyDescent="0.25">
      <c r="A27" s="15">
        <v>20</v>
      </c>
      <c r="B27" s="16" t="s">
        <v>31</v>
      </c>
      <c r="C27" s="17"/>
      <c r="D27" s="17"/>
      <c r="E27" s="17"/>
      <c r="F27" s="17"/>
      <c r="G27" s="18"/>
      <c r="I27" s="107" t="str">
        <f t="shared" si="0"/>
        <v>0</v>
      </c>
      <c r="J27" s="108" t="str">
        <f t="shared" si="1"/>
        <v>0</v>
      </c>
      <c r="K27" s="108" t="str">
        <f t="shared" si="2"/>
        <v>0</v>
      </c>
    </row>
    <row r="28" spans="1:11" x14ac:dyDescent="0.25">
      <c r="A28" s="19">
        <v>21</v>
      </c>
      <c r="B28" s="20" t="s">
        <v>32</v>
      </c>
      <c r="C28" s="21"/>
      <c r="D28" s="21"/>
      <c r="E28" s="21"/>
      <c r="F28" s="21"/>
      <c r="G28" s="22"/>
      <c r="I28" s="107" t="str">
        <f t="shared" si="0"/>
        <v>0</v>
      </c>
      <c r="J28" s="108" t="str">
        <f t="shared" si="1"/>
        <v>0</v>
      </c>
      <c r="K28" s="108" t="str">
        <f t="shared" si="2"/>
        <v>0</v>
      </c>
    </row>
    <row r="29" spans="1:11" x14ac:dyDescent="0.25">
      <c r="A29" s="15">
        <v>22</v>
      </c>
      <c r="B29" s="16" t="s">
        <v>33</v>
      </c>
      <c r="C29" s="17"/>
      <c r="D29" s="17"/>
      <c r="E29" s="17"/>
      <c r="F29" s="17"/>
      <c r="G29" s="18"/>
      <c r="I29" s="107" t="str">
        <f t="shared" si="0"/>
        <v>0</v>
      </c>
      <c r="J29" s="108" t="str">
        <f t="shared" si="1"/>
        <v>0</v>
      </c>
      <c r="K29" s="108" t="str">
        <f t="shared" si="2"/>
        <v>0</v>
      </c>
    </row>
    <row r="30" spans="1:11" x14ac:dyDescent="0.25">
      <c r="A30" s="19">
        <v>23</v>
      </c>
      <c r="B30" s="20" t="s">
        <v>34</v>
      </c>
      <c r="C30" s="21"/>
      <c r="D30" s="21"/>
      <c r="E30" s="21"/>
      <c r="F30" s="21"/>
      <c r="G30" s="22"/>
      <c r="I30" s="107" t="str">
        <f t="shared" si="0"/>
        <v>0</v>
      </c>
      <c r="J30" s="108" t="str">
        <f t="shared" si="1"/>
        <v>0</v>
      </c>
      <c r="K30" s="108" t="str">
        <f t="shared" si="2"/>
        <v>0</v>
      </c>
    </row>
    <row r="31" spans="1:11" ht="25.5" x14ac:dyDescent="0.25">
      <c r="A31" s="15">
        <v>24</v>
      </c>
      <c r="B31" s="80" t="s">
        <v>35</v>
      </c>
      <c r="C31" s="17"/>
      <c r="D31" s="17"/>
      <c r="E31" s="17"/>
      <c r="F31" s="17"/>
      <c r="G31" s="18"/>
      <c r="I31" s="107" t="str">
        <f t="shared" si="0"/>
        <v>0</v>
      </c>
      <c r="J31" s="108" t="str">
        <f t="shared" si="1"/>
        <v>0</v>
      </c>
      <c r="K31" s="108" t="str">
        <f t="shared" si="2"/>
        <v>0</v>
      </c>
    </row>
    <row r="32" spans="1:11" x14ac:dyDescent="0.25">
      <c r="A32" s="19">
        <v>25</v>
      </c>
      <c r="B32" s="20" t="s">
        <v>36</v>
      </c>
      <c r="C32" s="21"/>
      <c r="D32" s="21"/>
      <c r="E32" s="21"/>
      <c r="F32" s="21"/>
      <c r="G32" s="22"/>
      <c r="I32" s="107" t="str">
        <f t="shared" si="0"/>
        <v>0</v>
      </c>
      <c r="J32" s="108" t="str">
        <f t="shared" si="1"/>
        <v>0</v>
      </c>
      <c r="K32" s="108" t="str">
        <f t="shared" si="2"/>
        <v>0</v>
      </c>
    </row>
    <row r="33" spans="1:11" x14ac:dyDescent="0.25">
      <c r="A33" s="15">
        <v>26</v>
      </c>
      <c r="B33" s="16" t="s">
        <v>86</v>
      </c>
      <c r="C33" s="17"/>
      <c r="D33" s="17"/>
      <c r="E33" s="17"/>
      <c r="F33" s="17"/>
      <c r="G33" s="18"/>
      <c r="I33" s="107" t="str">
        <f t="shared" si="0"/>
        <v>0</v>
      </c>
      <c r="J33" s="108" t="str">
        <f t="shared" si="1"/>
        <v>0</v>
      </c>
      <c r="K33" s="108" t="str">
        <f t="shared" si="2"/>
        <v>0</v>
      </c>
    </row>
    <row r="34" spans="1:11" x14ac:dyDescent="0.25">
      <c r="A34" s="19">
        <v>27</v>
      </c>
      <c r="B34" s="20" t="s">
        <v>87</v>
      </c>
      <c r="C34" s="21"/>
      <c r="D34" s="21"/>
      <c r="E34" s="21"/>
      <c r="F34" s="21"/>
      <c r="G34" s="22"/>
      <c r="I34" s="107" t="str">
        <f t="shared" si="0"/>
        <v>0</v>
      </c>
      <c r="J34" s="108" t="str">
        <f t="shared" si="1"/>
        <v>0</v>
      </c>
      <c r="K34" s="108" t="str">
        <f t="shared" si="2"/>
        <v>0</v>
      </c>
    </row>
    <row r="35" spans="1:11" x14ac:dyDescent="0.25">
      <c r="A35" s="15">
        <v>28</v>
      </c>
      <c r="B35" s="16" t="s">
        <v>37</v>
      </c>
      <c r="C35" s="17"/>
      <c r="D35" s="17"/>
      <c r="E35" s="17"/>
      <c r="F35" s="17"/>
      <c r="G35" s="18"/>
      <c r="I35" s="107" t="str">
        <f t="shared" si="0"/>
        <v>0</v>
      </c>
      <c r="J35" s="108" t="str">
        <f t="shared" si="1"/>
        <v>0</v>
      </c>
      <c r="K35" s="108" t="str">
        <f t="shared" si="2"/>
        <v>0</v>
      </c>
    </row>
    <row r="36" spans="1:11" ht="25.5" x14ac:dyDescent="0.25">
      <c r="A36" s="19">
        <v>29</v>
      </c>
      <c r="B36" s="79" t="s">
        <v>38</v>
      </c>
      <c r="C36" s="21"/>
      <c r="D36" s="21"/>
      <c r="E36" s="21"/>
      <c r="F36" s="21"/>
      <c r="G36" s="22"/>
      <c r="I36" s="107" t="str">
        <f t="shared" si="0"/>
        <v>0</v>
      </c>
      <c r="J36" s="108" t="str">
        <f t="shared" si="1"/>
        <v>0</v>
      </c>
      <c r="K36" s="108" t="str">
        <f t="shared" si="2"/>
        <v>0</v>
      </c>
    </row>
    <row r="37" spans="1:11" x14ac:dyDescent="0.25">
      <c r="A37" s="15">
        <v>30</v>
      </c>
      <c r="B37" s="16" t="s">
        <v>39</v>
      </c>
      <c r="C37" s="17"/>
      <c r="D37" s="17"/>
      <c r="E37" s="17"/>
      <c r="F37" s="17"/>
      <c r="G37" s="18"/>
      <c r="I37" s="107" t="str">
        <f t="shared" si="0"/>
        <v>0</v>
      </c>
      <c r="J37" s="108" t="str">
        <f t="shared" si="1"/>
        <v>0</v>
      </c>
      <c r="K37" s="108" t="str">
        <f t="shared" si="2"/>
        <v>0</v>
      </c>
    </row>
    <row r="38" spans="1:11" x14ac:dyDescent="0.25">
      <c r="A38" s="19">
        <v>31</v>
      </c>
      <c r="B38" s="23" t="s">
        <v>40</v>
      </c>
      <c r="C38" s="21"/>
      <c r="D38" s="21"/>
      <c r="E38" s="21"/>
      <c r="F38" s="21"/>
      <c r="G38" s="22"/>
      <c r="I38" s="107" t="str">
        <f t="shared" si="0"/>
        <v>0</v>
      </c>
      <c r="J38" s="108" t="str">
        <f t="shared" si="1"/>
        <v>0</v>
      </c>
      <c r="K38" s="108" t="str">
        <f t="shared" si="2"/>
        <v>0</v>
      </c>
    </row>
    <row r="39" spans="1:11" x14ac:dyDescent="0.25">
      <c r="A39" s="15">
        <v>32</v>
      </c>
      <c r="B39" s="16" t="s">
        <v>41</v>
      </c>
      <c r="C39" s="17"/>
      <c r="D39" s="17"/>
      <c r="E39" s="17"/>
      <c r="F39" s="17"/>
      <c r="G39" s="18"/>
      <c r="I39" s="107" t="str">
        <f t="shared" si="0"/>
        <v>0</v>
      </c>
      <c r="J39" s="108" t="str">
        <f t="shared" si="1"/>
        <v>0</v>
      </c>
      <c r="K39" s="108" t="str">
        <f t="shared" si="2"/>
        <v>0</v>
      </c>
    </row>
    <row r="40" spans="1:11" x14ac:dyDescent="0.25">
      <c r="A40" s="19">
        <v>33</v>
      </c>
      <c r="B40" s="20" t="s">
        <v>42</v>
      </c>
      <c r="C40" s="21"/>
      <c r="D40" s="21"/>
      <c r="E40" s="21"/>
      <c r="F40" s="21"/>
      <c r="G40" s="22"/>
      <c r="I40" s="107" t="str">
        <f t="shared" si="0"/>
        <v>0</v>
      </c>
      <c r="J40" s="108" t="str">
        <f t="shared" si="1"/>
        <v>0</v>
      </c>
      <c r="K40" s="108" t="str">
        <f t="shared" si="2"/>
        <v>0</v>
      </c>
    </row>
    <row r="41" spans="1:11" ht="25.5" x14ac:dyDescent="0.25">
      <c r="A41" s="15">
        <v>34</v>
      </c>
      <c r="B41" s="78" t="s">
        <v>43</v>
      </c>
      <c r="C41" s="17"/>
      <c r="D41" s="17"/>
      <c r="E41" s="17"/>
      <c r="F41" s="17"/>
      <c r="G41" s="18"/>
      <c r="I41" s="107" t="str">
        <f t="shared" si="0"/>
        <v>0</v>
      </c>
      <c r="J41" s="108" t="str">
        <f t="shared" si="1"/>
        <v>0</v>
      </c>
      <c r="K41" s="108" t="str">
        <f t="shared" si="2"/>
        <v>0</v>
      </c>
    </row>
    <row r="42" spans="1:11" x14ac:dyDescent="0.25">
      <c r="A42" s="19">
        <v>35</v>
      </c>
      <c r="B42" s="20" t="s">
        <v>44</v>
      </c>
      <c r="C42" s="21"/>
      <c r="D42" s="21"/>
      <c r="E42" s="21"/>
      <c r="F42" s="21"/>
      <c r="G42" s="22"/>
      <c r="I42" s="107" t="str">
        <f t="shared" si="0"/>
        <v>0</v>
      </c>
      <c r="J42" s="108" t="str">
        <f t="shared" si="1"/>
        <v>0</v>
      </c>
      <c r="K42" s="108" t="str">
        <f t="shared" si="2"/>
        <v>0</v>
      </c>
    </row>
    <row r="43" spans="1:11" x14ac:dyDescent="0.25">
      <c r="A43" s="15">
        <v>36</v>
      </c>
      <c r="B43" s="16" t="s">
        <v>45</v>
      </c>
      <c r="C43" s="17"/>
      <c r="D43" s="17"/>
      <c r="E43" s="17"/>
      <c r="F43" s="17"/>
      <c r="G43" s="18"/>
      <c r="I43" s="107" t="str">
        <f t="shared" si="0"/>
        <v>0</v>
      </c>
      <c r="J43" s="108" t="str">
        <f t="shared" si="1"/>
        <v>0</v>
      </c>
      <c r="K43" s="108" t="str">
        <f t="shared" si="2"/>
        <v>0</v>
      </c>
    </row>
    <row r="44" spans="1:11" ht="25.5" x14ac:dyDescent="0.25">
      <c r="A44" s="19">
        <v>37</v>
      </c>
      <c r="B44" s="79" t="s">
        <v>46</v>
      </c>
      <c r="C44" s="21"/>
      <c r="D44" s="21"/>
      <c r="E44" s="21"/>
      <c r="F44" s="21"/>
      <c r="G44" s="22"/>
      <c r="I44" s="107" t="str">
        <f t="shared" si="0"/>
        <v>0</v>
      </c>
      <c r="J44" s="108" t="str">
        <f t="shared" si="1"/>
        <v>0</v>
      </c>
      <c r="K44" s="108" t="str">
        <f t="shared" si="2"/>
        <v>0</v>
      </c>
    </row>
    <row r="45" spans="1:11" ht="15.75" thickBot="1" x14ac:dyDescent="0.3">
      <c r="A45" s="25">
        <v>38</v>
      </c>
      <c r="B45" s="24" t="s">
        <v>47</v>
      </c>
      <c r="C45" s="26"/>
      <c r="D45" s="26"/>
      <c r="E45" s="26"/>
      <c r="F45" s="26"/>
      <c r="G45" s="27"/>
      <c r="I45" s="107" t="str">
        <f t="shared" si="0"/>
        <v>0</v>
      </c>
      <c r="J45" s="108" t="str">
        <f t="shared" si="1"/>
        <v>0</v>
      </c>
      <c r="K45" s="108" t="str">
        <f t="shared" si="2"/>
        <v>0</v>
      </c>
    </row>
    <row r="46" spans="1:11" ht="15.75" thickBot="1" x14ac:dyDescent="0.3">
      <c r="A46" s="183"/>
      <c r="B46" s="184"/>
      <c r="C46" s="100">
        <f>SUM(C8:C45)</f>
        <v>0</v>
      </c>
      <c r="D46" s="109">
        <f>I8+I9+I10+I11+I12+I13+I14+I15+I16+I17+I18+I19+I20+I21+I22+I23+I24+I25+I26+I27+I28+I29+I30+I31+I32+I33+I34+I35+I36+I37+I38+I39+I40+I41+I42+I43+I44+I45</f>
        <v>0</v>
      </c>
      <c r="E46" s="109">
        <f>J8+J9+J10+J11+J12+J13+J14+J15+J16+J17+J18+J19+J20+J21+J22+J23+J24+J25+J26+J27+J28+J29+J30+J31+J32+J33+J34+J35+J36+J37+J38+J39+J40+J41+J42+J43+J44+J45</f>
        <v>0</v>
      </c>
      <c r="F46" s="109">
        <f>K8+K9+K10+K11+K12+K13+K14+K15+K16+K17+K18+K19+K20+K21+K22+K23+K24+K25+K26+K27+K28+K29+K30+K31+K32+K33+K34+K35+K36+K37+K38+K39+K40+K41+K42+K43+K44+K45</f>
        <v>0</v>
      </c>
      <c r="G46" s="110">
        <v>0</v>
      </c>
    </row>
    <row r="47" spans="1:11" x14ac:dyDescent="0.25">
      <c r="A47" s="77"/>
    </row>
    <row r="48" spans="1:11" x14ac:dyDescent="0.25">
      <c r="A48" s="2"/>
      <c r="B48" s="94" t="s">
        <v>48</v>
      </c>
      <c r="C48" s="95">
        <f>SUM(D46:F46)</f>
        <v>0</v>
      </c>
      <c r="D48" s="3"/>
      <c r="E48" s="3"/>
      <c r="F48" s="3"/>
      <c r="G48" s="3"/>
    </row>
    <row r="49" spans="1:7" x14ac:dyDescent="0.25">
      <c r="A49" s="2"/>
      <c r="B49" s="94" t="s">
        <v>49</v>
      </c>
      <c r="C49" s="95">
        <f>C48</f>
        <v>0</v>
      </c>
      <c r="D49" s="3"/>
      <c r="E49" s="3"/>
      <c r="F49" s="3"/>
      <c r="G49" s="3"/>
    </row>
    <row r="50" spans="1:7" x14ac:dyDescent="0.25">
      <c r="A50" s="89"/>
      <c r="B50" s="97"/>
      <c r="C50" s="98"/>
      <c r="D50" s="92"/>
      <c r="E50" s="92"/>
      <c r="F50" s="92"/>
      <c r="G50" s="92"/>
    </row>
    <row r="51" spans="1:7" ht="15.75" thickBot="1" x14ac:dyDescent="0.3">
      <c r="A51" s="89"/>
      <c r="B51" s="90"/>
      <c r="C51" s="91"/>
      <c r="D51" s="92"/>
      <c r="E51" s="92"/>
      <c r="F51" s="92"/>
      <c r="G51" s="92"/>
    </row>
    <row r="52" spans="1:7" ht="18.75" x14ac:dyDescent="0.25">
      <c r="A52" s="175" t="s">
        <v>50</v>
      </c>
      <c r="B52" s="176"/>
      <c r="C52" s="176"/>
      <c r="D52" s="176"/>
      <c r="E52" s="176"/>
      <c r="F52" s="176"/>
      <c r="G52" s="177"/>
    </row>
    <row r="53" spans="1:7" ht="60.75" customHeight="1" x14ac:dyDescent="0.25">
      <c r="A53" s="33" t="s">
        <v>5</v>
      </c>
      <c r="B53" s="178" t="s">
        <v>89</v>
      </c>
      <c r="C53" s="178"/>
      <c r="D53" s="178"/>
      <c r="E53" s="178"/>
      <c r="F53" s="34" t="s">
        <v>88</v>
      </c>
      <c r="G53" s="93" t="s">
        <v>51</v>
      </c>
    </row>
    <row r="54" spans="1:7" x14ac:dyDescent="0.25">
      <c r="A54" s="19">
        <v>1</v>
      </c>
      <c r="B54" s="179" t="s">
        <v>52</v>
      </c>
      <c r="C54" s="179"/>
      <c r="D54" s="179"/>
      <c r="E54" s="179"/>
      <c r="F54" s="36"/>
      <c r="G54" s="101" t="str">
        <f>IF(F54="tak","3","0")</f>
        <v>0</v>
      </c>
    </row>
    <row r="55" spans="1:7" x14ac:dyDescent="0.25">
      <c r="A55" s="15">
        <v>2</v>
      </c>
      <c r="B55" s="180" t="s">
        <v>53</v>
      </c>
      <c r="C55" s="180"/>
      <c r="D55" s="180"/>
      <c r="E55" s="180"/>
      <c r="F55" s="37"/>
      <c r="G55" s="101" t="str">
        <f>IF(F55="tak","5","0")</f>
        <v>0</v>
      </c>
    </row>
    <row r="56" spans="1:7" ht="29.25" customHeight="1" x14ac:dyDescent="0.25">
      <c r="A56" s="19">
        <v>3</v>
      </c>
      <c r="B56" s="181" t="s">
        <v>90</v>
      </c>
      <c r="C56" s="181"/>
      <c r="D56" s="181"/>
      <c r="E56" s="181"/>
      <c r="F56" s="36"/>
      <c r="G56" s="101" t="str">
        <f>IF(F56="tak","2","0")</f>
        <v>0</v>
      </c>
    </row>
    <row r="57" spans="1:7" x14ac:dyDescent="0.25">
      <c r="A57" s="15">
        <v>4</v>
      </c>
      <c r="B57" s="180" t="s">
        <v>91</v>
      </c>
      <c r="C57" s="180"/>
      <c r="D57" s="180"/>
      <c r="E57" s="180"/>
      <c r="F57" s="37"/>
      <c r="G57" s="101" t="str">
        <f>IF(F57="tak","1","0")</f>
        <v>0</v>
      </c>
    </row>
    <row r="58" spans="1:7" x14ac:dyDescent="0.25">
      <c r="A58" s="19">
        <v>5</v>
      </c>
      <c r="B58" s="179" t="s">
        <v>54</v>
      </c>
      <c r="C58" s="179"/>
      <c r="D58" s="179"/>
      <c r="E58" s="179"/>
      <c r="F58" s="36"/>
      <c r="G58" s="101" t="str">
        <f>IF(F58="tak","4","0")</f>
        <v>0</v>
      </c>
    </row>
    <row r="59" spans="1:7" x14ac:dyDescent="0.25">
      <c r="A59" s="15">
        <v>6</v>
      </c>
      <c r="B59" s="180" t="s">
        <v>55</v>
      </c>
      <c r="C59" s="180"/>
      <c r="D59" s="180"/>
      <c r="E59" s="180"/>
      <c r="F59" s="37"/>
      <c r="G59" s="101" t="str">
        <f>IF(F59="tak","4","0")</f>
        <v>0</v>
      </c>
    </row>
    <row r="60" spans="1:7" x14ac:dyDescent="0.25">
      <c r="A60" s="19">
        <v>7</v>
      </c>
      <c r="B60" s="179" t="s">
        <v>92</v>
      </c>
      <c r="C60" s="179"/>
      <c r="D60" s="179"/>
      <c r="E60" s="179"/>
      <c r="F60" s="36"/>
      <c r="G60" s="101" t="str">
        <f>IF(F60="tak","4","0")</f>
        <v>0</v>
      </c>
    </row>
    <row r="61" spans="1:7" ht="55.5" customHeight="1" x14ac:dyDescent="0.25">
      <c r="A61" s="15">
        <v>8</v>
      </c>
      <c r="B61" s="182" t="s">
        <v>56</v>
      </c>
      <c r="C61" s="182"/>
      <c r="D61" s="182"/>
      <c r="E61" s="182"/>
      <c r="F61" s="37"/>
      <c r="G61" s="101" t="str">
        <f>IF(F61="tak","3","0")</f>
        <v>0</v>
      </c>
    </row>
    <row r="62" spans="1:7" ht="28.5" customHeight="1" x14ac:dyDescent="0.25">
      <c r="A62" s="19">
        <v>9</v>
      </c>
      <c r="B62" s="181" t="s">
        <v>57</v>
      </c>
      <c r="C62" s="181"/>
      <c r="D62" s="181"/>
      <c r="E62" s="181"/>
      <c r="F62" s="36"/>
      <c r="G62" s="101" t="str">
        <f t="shared" ref="G62" si="3">IF(F62="tak","3","0")</f>
        <v>0</v>
      </c>
    </row>
    <row r="63" spans="1:7" ht="15.75" thickBot="1" x14ac:dyDescent="0.3">
      <c r="A63" s="38">
        <v>10</v>
      </c>
      <c r="B63" s="174" t="s">
        <v>58</v>
      </c>
      <c r="C63" s="174"/>
      <c r="D63" s="174"/>
      <c r="E63" s="174"/>
      <c r="F63" s="39"/>
      <c r="G63" s="102" t="str">
        <f>IF(F63="tak","5","0")</f>
        <v>0</v>
      </c>
    </row>
    <row r="64" spans="1:7" x14ac:dyDescent="0.25">
      <c r="A64" s="28"/>
      <c r="B64" s="29"/>
      <c r="C64" s="40"/>
      <c r="D64" s="30"/>
      <c r="E64" s="30"/>
      <c r="F64" s="30"/>
      <c r="G64" s="30"/>
    </row>
    <row r="65" spans="1:7" x14ac:dyDescent="0.25">
      <c r="A65" s="2"/>
      <c r="B65" s="94" t="s">
        <v>59</v>
      </c>
      <c r="C65" s="96">
        <f>G54+G55+G56+G57+G58+G59+G60+G61+G62+G63</f>
        <v>0</v>
      </c>
      <c r="D65" s="3"/>
      <c r="E65" s="3"/>
      <c r="F65" s="3"/>
      <c r="G65" s="3"/>
    </row>
    <row r="66" spans="1:7" x14ac:dyDescent="0.25">
      <c r="A66" s="2"/>
      <c r="B66" s="94" t="s">
        <v>49</v>
      </c>
      <c r="C66" s="95">
        <f>C49+C65</f>
        <v>0</v>
      </c>
      <c r="D66" s="41"/>
      <c r="E66" s="41"/>
      <c r="F66" s="41"/>
      <c r="G66" s="41"/>
    </row>
    <row r="67" spans="1:7" ht="15.75" thickBot="1" x14ac:dyDescent="0.3">
      <c r="A67" s="31"/>
      <c r="B67" s="42"/>
      <c r="C67" s="43"/>
      <c r="D67" s="44"/>
      <c r="E67" s="44"/>
      <c r="F67" s="44"/>
      <c r="G67" s="44"/>
    </row>
    <row r="68" spans="1:7" ht="19.5" thickBot="1" x14ac:dyDescent="0.3">
      <c r="A68" s="149" t="s">
        <v>60</v>
      </c>
      <c r="B68" s="150"/>
      <c r="C68" s="150"/>
      <c r="D68" s="150"/>
      <c r="E68" s="150"/>
      <c r="F68" s="150"/>
      <c r="G68" s="151"/>
    </row>
    <row r="69" spans="1:7" ht="15.75" thickBot="1" x14ac:dyDescent="0.3">
      <c r="A69" s="138" t="s">
        <v>93</v>
      </c>
      <c r="B69" s="139"/>
      <c r="C69" s="139"/>
      <c r="D69" s="139"/>
      <c r="E69" s="139"/>
      <c r="F69" s="139"/>
      <c r="G69" s="140"/>
    </row>
    <row r="70" spans="1:7" ht="26.25" thickBot="1" x14ac:dyDescent="0.3">
      <c r="A70" s="111" t="s">
        <v>5</v>
      </c>
      <c r="B70" s="141" t="s">
        <v>61</v>
      </c>
      <c r="C70" s="142"/>
      <c r="D70" s="147" t="s">
        <v>83</v>
      </c>
      <c r="E70" s="148"/>
      <c r="F70" s="170"/>
      <c r="G70" s="171"/>
    </row>
    <row r="71" spans="1:7" x14ac:dyDescent="0.25">
      <c r="A71" s="45">
        <v>1</v>
      </c>
      <c r="B71" s="143" t="s">
        <v>94</v>
      </c>
      <c r="C71" s="144"/>
      <c r="D71" s="166"/>
      <c r="E71" s="167"/>
      <c r="F71" s="172" t="s">
        <v>62</v>
      </c>
      <c r="G71" s="173"/>
    </row>
    <row r="72" spans="1:7" ht="15.75" thickBot="1" x14ac:dyDescent="0.3">
      <c r="A72" s="38">
        <v>2</v>
      </c>
      <c r="B72" s="145" t="s">
        <v>95</v>
      </c>
      <c r="C72" s="146"/>
      <c r="D72" s="168"/>
      <c r="E72" s="169"/>
      <c r="F72" s="164" t="s">
        <v>62</v>
      </c>
      <c r="G72" s="165"/>
    </row>
    <row r="73" spans="1:7" ht="15.75" thickBot="1" x14ac:dyDescent="0.3">
      <c r="A73" s="47"/>
      <c r="B73" s="48"/>
      <c r="D73" s="157">
        <f>SUM(D71:D72)</f>
        <v>0</v>
      </c>
      <c r="E73" s="158"/>
      <c r="F73" s="50"/>
      <c r="G73" s="49"/>
    </row>
    <row r="74" spans="1:7" ht="15.75" thickBot="1" x14ac:dyDescent="0.3">
      <c r="A74" s="51"/>
      <c r="B74" s="84"/>
      <c r="C74" s="85"/>
      <c r="D74" s="82"/>
      <c r="E74" s="83"/>
      <c r="F74" s="86"/>
      <c r="G74" s="49"/>
    </row>
    <row r="75" spans="1:7" ht="15.75" customHeight="1" thickBot="1" x14ac:dyDescent="0.3">
      <c r="A75" s="51"/>
      <c r="B75" s="128" t="s">
        <v>63</v>
      </c>
      <c r="C75" s="129"/>
      <c r="D75" s="130"/>
      <c r="E75" s="155" t="s">
        <v>51</v>
      </c>
      <c r="F75" s="156"/>
      <c r="G75" s="81"/>
    </row>
    <row r="76" spans="1:7" ht="15.75" thickBot="1" x14ac:dyDescent="0.3">
      <c r="A76" s="52"/>
      <c r="B76" s="131" t="s">
        <v>64</v>
      </c>
      <c r="C76" s="132"/>
      <c r="D76" s="133"/>
      <c r="E76" s="157" t="str">
        <f>IF(D73=0,"0",IF(D73&lt;=5,"1",IF(D73&lt;=12,"2",IF(D73&lt;=20,"3","4"))))</f>
        <v>0</v>
      </c>
      <c r="F76" s="158"/>
      <c r="G76" s="5"/>
    </row>
    <row r="77" spans="1:7" x14ac:dyDescent="0.25">
      <c r="A77" s="53"/>
      <c r="B77" s="54"/>
      <c r="C77" s="55"/>
      <c r="D77" s="56"/>
      <c r="E77" s="56"/>
      <c r="F77" s="56"/>
      <c r="G77" s="56"/>
    </row>
    <row r="78" spans="1:7" x14ac:dyDescent="0.25">
      <c r="A78" s="2"/>
      <c r="B78" s="94" t="s">
        <v>65</v>
      </c>
      <c r="C78" s="95" t="str">
        <f>E76</f>
        <v>0</v>
      </c>
      <c r="D78" s="3"/>
      <c r="E78" s="3"/>
      <c r="F78" s="3"/>
      <c r="G78" s="3"/>
    </row>
    <row r="79" spans="1:7" x14ac:dyDescent="0.25">
      <c r="A79" s="2"/>
      <c r="B79" s="94" t="s">
        <v>49</v>
      </c>
      <c r="C79" s="95">
        <f>C66+C78</f>
        <v>0</v>
      </c>
      <c r="D79" s="3"/>
      <c r="E79" s="3"/>
      <c r="F79" s="3"/>
      <c r="G79" s="3"/>
    </row>
    <row r="80" spans="1:7" ht="15.75" thickBot="1" x14ac:dyDescent="0.3">
      <c r="A80" s="64"/>
      <c r="B80" s="73"/>
      <c r="C80" s="74"/>
      <c r="D80" s="75"/>
      <c r="E80" s="75"/>
      <c r="F80" s="75"/>
      <c r="G80" s="75"/>
    </row>
    <row r="81" spans="1:7" ht="19.5" thickBot="1" x14ac:dyDescent="0.3">
      <c r="A81" s="149" t="s">
        <v>66</v>
      </c>
      <c r="B81" s="150"/>
      <c r="C81" s="150"/>
      <c r="D81" s="150"/>
      <c r="E81" s="150"/>
      <c r="F81" s="150"/>
      <c r="G81" s="151"/>
    </row>
    <row r="82" spans="1:7" ht="29.25" customHeight="1" thickBot="1" x14ac:dyDescent="0.3">
      <c r="A82" s="159" t="s">
        <v>67</v>
      </c>
      <c r="B82" s="160"/>
      <c r="C82" s="160"/>
      <c r="D82" s="160"/>
      <c r="E82" s="161"/>
      <c r="F82" s="161"/>
      <c r="G82" s="162"/>
    </row>
    <row r="83" spans="1:7" x14ac:dyDescent="0.25">
      <c r="A83" s="45">
        <v>3</v>
      </c>
      <c r="B83" s="163" t="s">
        <v>14</v>
      </c>
      <c r="C83" s="163"/>
      <c r="D83" s="103" t="str">
        <f>IF(F10="x","1","0")</f>
        <v>0</v>
      </c>
      <c r="E83" s="57"/>
      <c r="F83" s="57"/>
      <c r="G83" s="57"/>
    </row>
    <row r="84" spans="1:7" x14ac:dyDescent="0.25">
      <c r="A84" s="15">
        <v>18</v>
      </c>
      <c r="B84" s="126" t="s">
        <v>29</v>
      </c>
      <c r="C84" s="126"/>
      <c r="D84" s="104" t="str">
        <f>IF(F25="x","1","0")</f>
        <v>0</v>
      </c>
      <c r="E84" s="46"/>
      <c r="F84" s="46"/>
      <c r="G84" s="46"/>
    </row>
    <row r="85" spans="1:7" x14ac:dyDescent="0.25">
      <c r="A85" s="15">
        <v>24</v>
      </c>
      <c r="B85" s="126" t="s">
        <v>35</v>
      </c>
      <c r="C85" s="126"/>
      <c r="D85" s="104" t="str">
        <f>IF(F31="x","1","0")</f>
        <v>0</v>
      </c>
      <c r="E85" s="46"/>
      <c r="F85" s="46"/>
      <c r="G85" s="46"/>
    </row>
    <row r="86" spans="1:7" x14ac:dyDescent="0.25">
      <c r="A86" s="15">
        <v>33</v>
      </c>
      <c r="B86" s="126" t="s">
        <v>42</v>
      </c>
      <c r="C86" s="126"/>
      <c r="D86" s="104" t="str">
        <f>IF(F40="x","1","0")</f>
        <v>0</v>
      </c>
      <c r="E86" s="46"/>
      <c r="F86" s="46"/>
      <c r="G86" s="46"/>
    </row>
    <row r="87" spans="1:7" ht="15.75" thickBot="1" x14ac:dyDescent="0.3">
      <c r="A87" s="38">
        <v>37</v>
      </c>
      <c r="B87" s="127" t="s">
        <v>68</v>
      </c>
      <c r="C87" s="127"/>
      <c r="D87" s="105" t="str">
        <f>IF(F44="x","1","0")</f>
        <v>0</v>
      </c>
      <c r="E87" s="46"/>
      <c r="F87" s="46"/>
      <c r="G87" s="46"/>
    </row>
    <row r="88" spans="1:7" ht="15.75" thickBot="1" x14ac:dyDescent="0.3">
      <c r="A88" s="53"/>
      <c r="D88" s="106">
        <f>D83+D84+D85+D86+D87</f>
        <v>0</v>
      </c>
      <c r="E88" s="1"/>
      <c r="F88" s="49"/>
      <c r="G88" s="49"/>
    </row>
    <row r="89" spans="1:7" x14ac:dyDescent="0.25">
      <c r="A89" s="53"/>
      <c r="D89" s="50"/>
      <c r="E89" s="1"/>
      <c r="F89" s="49"/>
      <c r="G89" s="49"/>
    </row>
    <row r="90" spans="1:7" x14ac:dyDescent="0.25">
      <c r="A90" s="2"/>
      <c r="B90" s="94" t="s">
        <v>69</v>
      </c>
      <c r="C90" s="95">
        <f>D88</f>
        <v>0</v>
      </c>
      <c r="D90" s="58"/>
      <c r="E90" s="1"/>
      <c r="F90" s="49"/>
      <c r="G90" s="49"/>
    </row>
    <row r="91" spans="1:7" x14ac:dyDescent="0.25">
      <c r="A91" s="2"/>
      <c r="B91" s="94" t="s">
        <v>49</v>
      </c>
      <c r="C91" s="95">
        <f>C79+C90</f>
        <v>0</v>
      </c>
      <c r="D91" s="58"/>
      <c r="E91" s="3"/>
      <c r="F91" s="3"/>
      <c r="G91" s="3"/>
    </row>
    <row r="92" spans="1:7" ht="15.75" thickBot="1" x14ac:dyDescent="0.3">
      <c r="A92" s="31"/>
      <c r="B92" s="32"/>
      <c r="C92" s="32"/>
      <c r="D92" s="59"/>
      <c r="E92" s="32"/>
      <c r="F92" s="32"/>
      <c r="G92" s="32"/>
    </row>
    <row r="93" spans="1:7" ht="15.75" thickBot="1" x14ac:dyDescent="0.3">
      <c r="A93" s="112"/>
      <c r="B93" s="113"/>
      <c r="C93" s="113"/>
      <c r="D93" s="113"/>
      <c r="E93" s="113"/>
      <c r="F93" s="113"/>
      <c r="G93" s="113"/>
    </row>
    <row r="94" spans="1:7" ht="19.5" thickBot="1" x14ac:dyDescent="0.3">
      <c r="A94" s="149" t="s">
        <v>70</v>
      </c>
      <c r="B94" s="150"/>
      <c r="C94" s="150"/>
      <c r="D94" s="150"/>
      <c r="E94" s="150"/>
      <c r="F94" s="150"/>
      <c r="G94" s="151"/>
    </row>
    <row r="95" spans="1:7" ht="15.75" thickBot="1" x14ac:dyDescent="0.3">
      <c r="A95" s="60"/>
      <c r="B95" s="61"/>
      <c r="C95" s="62"/>
      <c r="D95" s="62"/>
      <c r="E95" s="62"/>
      <c r="F95" s="62"/>
      <c r="G95" s="62"/>
    </row>
    <row r="96" spans="1:7" ht="19.5" thickBot="1" x14ac:dyDescent="0.3">
      <c r="A96" s="117" t="s">
        <v>71</v>
      </c>
      <c r="B96" s="118"/>
      <c r="C96" s="119"/>
      <c r="D96" s="120">
        <f>C91</f>
        <v>0</v>
      </c>
      <c r="E96" s="121"/>
      <c r="F96" s="121"/>
      <c r="G96" s="122"/>
    </row>
    <row r="97" spans="1:7" ht="19.5" thickBot="1" x14ac:dyDescent="0.3">
      <c r="A97" s="117" t="s">
        <v>72</v>
      </c>
      <c r="B97" s="118"/>
      <c r="C97" s="119"/>
      <c r="D97" s="123" t="str">
        <f>IF(D96&lt;=24,C100,IF(D96&lt;=44,C101,IF(D96&lt;=62,C102,C103)))</f>
        <v>nie wydaje się prawdopodobna</v>
      </c>
      <c r="E97" s="124"/>
      <c r="F97" s="124"/>
      <c r="G97" s="125"/>
    </row>
    <row r="98" spans="1:7" x14ac:dyDescent="0.25">
      <c r="A98" s="53"/>
      <c r="B98" s="99"/>
      <c r="C98" s="87"/>
      <c r="D98" s="56"/>
      <c r="E98" s="56"/>
      <c r="F98" s="88"/>
      <c r="G98" s="56"/>
    </row>
    <row r="99" spans="1:7" x14ac:dyDescent="0.25">
      <c r="A99" s="2"/>
      <c r="B99" s="152" t="s">
        <v>96</v>
      </c>
      <c r="C99" s="153"/>
      <c r="D99" s="153"/>
      <c r="E99" s="153"/>
      <c r="F99" s="154"/>
      <c r="G99" s="3"/>
    </row>
    <row r="100" spans="1:7" x14ac:dyDescent="0.25">
      <c r="A100" s="2"/>
      <c r="B100" s="63" t="s">
        <v>73</v>
      </c>
      <c r="C100" s="114" t="s">
        <v>74</v>
      </c>
      <c r="D100" s="115"/>
      <c r="E100" s="115"/>
      <c r="F100" s="116"/>
      <c r="G100" s="3"/>
    </row>
    <row r="101" spans="1:7" x14ac:dyDescent="0.25">
      <c r="A101" s="2"/>
      <c r="B101" s="63" t="s">
        <v>75</v>
      </c>
      <c r="C101" s="114" t="s">
        <v>76</v>
      </c>
      <c r="D101" s="115"/>
      <c r="E101" s="115"/>
      <c r="F101" s="116"/>
      <c r="G101" s="3"/>
    </row>
    <row r="102" spans="1:7" x14ac:dyDescent="0.25">
      <c r="A102" s="2"/>
      <c r="B102" s="63" t="s">
        <v>77</v>
      </c>
      <c r="C102" s="114" t="s">
        <v>78</v>
      </c>
      <c r="D102" s="115"/>
      <c r="E102" s="115"/>
      <c r="F102" s="116"/>
      <c r="G102" s="3"/>
    </row>
    <row r="103" spans="1:7" x14ac:dyDescent="0.25">
      <c r="A103" s="2"/>
      <c r="B103" s="63" t="s">
        <v>79</v>
      </c>
      <c r="C103" s="114" t="s">
        <v>80</v>
      </c>
      <c r="D103" s="115"/>
      <c r="E103" s="115"/>
      <c r="F103" s="116"/>
      <c r="G103" s="3"/>
    </row>
    <row r="104" spans="1:7" ht="15.75" thickBot="1" x14ac:dyDescent="0.3">
      <c r="A104" s="64"/>
      <c r="B104" s="65"/>
      <c r="C104" s="66"/>
      <c r="D104" s="66"/>
      <c r="E104" s="65"/>
      <c r="F104" s="35"/>
      <c r="G104" s="3"/>
    </row>
    <row r="105" spans="1:7" ht="15.75" thickBot="1" x14ac:dyDescent="0.3">
      <c r="A105" s="67"/>
      <c r="B105" s="68" t="s">
        <v>81</v>
      </c>
      <c r="C105" s="69"/>
      <c r="D105" s="134" t="s">
        <v>82</v>
      </c>
      <c r="E105" s="135"/>
      <c r="F105" s="4"/>
      <c r="G105" s="3"/>
    </row>
    <row r="106" spans="1:7" ht="15.75" thickBot="1" x14ac:dyDescent="0.3">
      <c r="A106" s="67"/>
      <c r="B106" s="70"/>
      <c r="C106" s="71"/>
      <c r="D106" s="136"/>
      <c r="E106" s="137"/>
      <c r="F106" s="4"/>
      <c r="G106" s="3"/>
    </row>
    <row r="107" spans="1:7" x14ac:dyDescent="0.25">
      <c r="A107" s="2"/>
      <c r="B107" s="72"/>
      <c r="C107" s="3"/>
      <c r="D107" s="56"/>
      <c r="E107" s="56"/>
      <c r="F107" s="4"/>
      <c r="G107" s="3"/>
    </row>
    <row r="108" spans="1:7" x14ac:dyDescent="0.25"/>
    <row r="109" spans="1:7" hidden="1" x14ac:dyDescent="0.25"/>
    <row r="110" spans="1:7" hidden="1" x14ac:dyDescent="0.25"/>
    <row r="111" spans="1:7" hidden="1" x14ac:dyDescent="0.25"/>
    <row r="112" spans="1:7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x14ac:dyDescent="0.25"/>
    <row r="4113" x14ac:dyDescent="0.25"/>
    <row r="4114" x14ac:dyDescent="0.25"/>
  </sheetData>
  <sheetProtection algorithmName="SHA-512" hashValue="CTCUMPuE6tZmWyiI1ESFPBu0UHoIuRNozJahB5gQ8xn72zlVV9kIDdaNpoSjQeo1U5uHqtiNRRsRbl37+Pm74Q==" saltValue="qiRUaagNDj2UNDDRAM8RJA==" spinCount="100000" sheet="1" objects="1" scenarios="1"/>
  <mergeCells count="53">
    <mergeCell ref="A46:B46"/>
    <mergeCell ref="A1:G1"/>
    <mergeCell ref="A2:G2"/>
    <mergeCell ref="A4:G4"/>
    <mergeCell ref="A5:G5"/>
    <mergeCell ref="A6:G6"/>
    <mergeCell ref="B63:E63"/>
    <mergeCell ref="A52:G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A68:G68"/>
    <mergeCell ref="A81:G81"/>
    <mergeCell ref="D71:E71"/>
    <mergeCell ref="D72:E72"/>
    <mergeCell ref="F70:G70"/>
    <mergeCell ref="F71:G71"/>
    <mergeCell ref="D105:E105"/>
    <mergeCell ref="D106:E106"/>
    <mergeCell ref="A69:G69"/>
    <mergeCell ref="B70:C70"/>
    <mergeCell ref="B71:C71"/>
    <mergeCell ref="B72:C72"/>
    <mergeCell ref="D70:E70"/>
    <mergeCell ref="A94:G94"/>
    <mergeCell ref="B99:F99"/>
    <mergeCell ref="C100:F100"/>
    <mergeCell ref="E75:F75"/>
    <mergeCell ref="E76:F76"/>
    <mergeCell ref="A82:G82"/>
    <mergeCell ref="B83:C83"/>
    <mergeCell ref="F72:G72"/>
    <mergeCell ref="D73:E73"/>
    <mergeCell ref="B84:C84"/>
    <mergeCell ref="B85:C85"/>
    <mergeCell ref="B86:C86"/>
    <mergeCell ref="B87:C87"/>
    <mergeCell ref="B75:D75"/>
    <mergeCell ref="B76:D76"/>
    <mergeCell ref="C101:F101"/>
    <mergeCell ref="C102:F102"/>
    <mergeCell ref="C103:F103"/>
    <mergeCell ref="A96:C96"/>
    <mergeCell ref="D96:G96"/>
    <mergeCell ref="D97:G97"/>
    <mergeCell ref="A97:C97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Kwestionariusz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Leśniewska</dc:creator>
  <cp:lastModifiedBy>Weronika Leśniewska</cp:lastModifiedBy>
  <cp:lastPrinted>2019-12-19T08:40:28Z</cp:lastPrinted>
  <dcterms:created xsi:type="dcterms:W3CDTF">2019-12-18T09:29:26Z</dcterms:created>
  <dcterms:modified xsi:type="dcterms:W3CDTF">2019-12-19T08:50:01Z</dcterms:modified>
</cp:coreProperties>
</file>